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https://uniserver-my.sharepoint.com/personal/j_wouda_uniserver_nl/Documents/Documents/SMHC/"/>
    </mc:Choice>
  </mc:AlternateContent>
  <xr:revisionPtr revIDLastSave="5" documentId="8_{37EBCE74-4ADA-A148-9375-79FA11D8AA18}" xr6:coauthVersionLast="47" xr6:coauthVersionMax="47" xr10:uidLastSave="{8DDD7CF9-7EE0-BB49-A13F-02C2F39D6396}"/>
  <bookViews>
    <workbookView xWindow="0" yWindow="500" windowWidth="38400" windowHeight="21100" xr2:uid="{00000000-000D-0000-FFFF-FFFF00000000}"/>
  </bookViews>
  <sheets>
    <sheet name="Bestelformulier" sheetId="3" r:id="rId1"/>
    <sheet name="automation" sheetId="2" r:id="rId2"/>
  </sheets>
  <definedNames>
    <definedName name="Active_Round_Neck_Oranje">automation!$L$35:$L$41</definedName>
    <definedName name="Active_Round_Neck_Wit">automation!$M$35:$M$41</definedName>
    <definedName name="Active_Round_Neck_Zwart">automation!$K$35:$K$41</definedName>
    <definedName name="Active_Sweater_Oranje">Table1[Active_Round_Neck_Oranje]</definedName>
    <definedName name="Active_Sweater_Wit">Table1[Active_Round_Neck_Wit]</definedName>
    <definedName name="Active_Sweater_Zwart">Table1[Active_Round_Neck_Zwart]</definedName>
    <definedName name="Cardigan_Oranje">Table1[Cardigan_Oranje]</definedName>
    <definedName name="Cardigan_Wit">Table1[Cardigan_Wit]</definedName>
    <definedName name="Cardigan_Zwart">Table1[Cardigan_Zwart]</definedName>
    <definedName name="Fluor_Oranje_Cardigan">automation!$H$35:$H$46</definedName>
    <definedName name="Fluor_Oranje_Cardigan_prijs">#REF!</definedName>
    <definedName name="FluorOranjeCardigan">automation!$H$35:$H$46</definedName>
    <definedName name="Hoody_Oranje">automation!$G$35:$G$41</definedName>
    <definedName name="Hoody_Wit">Table1[Hoody_Wit]</definedName>
    <definedName name="Hoody_Zwart">Table1[Hoody_Zwart]</definedName>
    <definedName name="maat.tabel">automation!$F$34:$H$46</definedName>
    <definedName name="Oranje_Hoody">automation!$G$35:$G$41</definedName>
    <definedName name="Oranje_Hoody_prijs">#REF!</definedName>
    <definedName name="OranjeHoody">automation!$G$35:$G$41</definedName>
    <definedName name="prijs.type.prijs">" "</definedName>
    <definedName name="Prijs.type2">" "</definedName>
    <definedName name="Type">automation!$D$35:$D$37</definedName>
    <definedName name="Zwarte_Hoody">automation!$F$35:$F$46</definedName>
    <definedName name="Zwarte_hoody_prijs">#REF!</definedName>
    <definedName name="ZwarteHoody">automation!$F$35:$F$46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2" l="1"/>
  <c r="C43" i="2" s="1"/>
  <c r="B36" i="2"/>
  <c r="C36" i="2" s="1"/>
  <c r="B42" i="2"/>
  <c r="C42" i="2" s="1"/>
  <c r="B41" i="2"/>
  <c r="C41" i="2" s="1"/>
  <c r="B44" i="2"/>
  <c r="C44" i="2" s="1"/>
  <c r="B33" i="2"/>
  <c r="E28" i="2"/>
  <c r="B38" i="2"/>
  <c r="C38" i="2" s="1"/>
  <c r="B40" i="2"/>
  <c r="B39" i="2"/>
  <c r="B37" i="2"/>
  <c r="C37" i="2" s="1"/>
  <c r="B35" i="2"/>
  <c r="C40" i="2" l="1"/>
  <c r="B45" i="2" s="1"/>
  <c r="B49" i="2" s="1"/>
  <c r="C18" i="3" l="1"/>
  <c r="B46" i="2" l="1"/>
  <c r="C19" i="3" s="1"/>
</calcChain>
</file>

<file path=xl/sharedStrings.xml><?xml version="1.0" encoding="utf-8"?>
<sst xmlns="http://schemas.openxmlformats.org/spreadsheetml/2006/main" count="198" uniqueCount="94">
  <si>
    <t>Naam op rug</t>
  </si>
  <si>
    <t>Verkoopprijs op website</t>
  </si>
  <si>
    <t>Bedrijfslogo op rug</t>
  </si>
  <si>
    <t>bedrijfslogo op mouw</t>
  </si>
  <si>
    <t>Eenmalige (opstart)kosten</t>
  </si>
  <si>
    <t>Veteranen</t>
  </si>
  <si>
    <t>Sponsorbijdrage voor SMHC per team</t>
  </si>
  <si>
    <t>aantal teamleden</t>
  </si>
  <si>
    <t>bedrijfslogo rug</t>
  </si>
  <si>
    <t>bedrijfslogo mouw</t>
  </si>
  <si>
    <t>item:</t>
  </si>
  <si>
    <t>naam op rug</t>
  </si>
  <si>
    <t>nee</t>
  </si>
  <si>
    <t>ja</t>
  </si>
  <si>
    <t>prijs totaal ex btw</t>
  </si>
  <si>
    <t>prijs per item ex btw</t>
  </si>
  <si>
    <t>prijs totaal inc btw</t>
  </si>
  <si>
    <t xml:space="preserve">btw </t>
  </si>
  <si>
    <t>Sponsorbijdrage Type</t>
  </si>
  <si>
    <t>Naam contactpersoon team</t>
  </si>
  <si>
    <t>Overzicht bestelling voor Team</t>
  </si>
  <si>
    <t>Aantal</t>
  </si>
  <si>
    <t>Naam</t>
  </si>
  <si>
    <t>maat shirt</t>
  </si>
  <si>
    <t>Maatoverzicht beschikbaarheid</t>
  </si>
  <si>
    <t>4/6</t>
  </si>
  <si>
    <t>6/8</t>
  </si>
  <si>
    <t>8/10</t>
  </si>
  <si>
    <t>10/12</t>
  </si>
  <si>
    <t>12/14</t>
  </si>
  <si>
    <t>Type</t>
  </si>
  <si>
    <t>Naam op shirt</t>
  </si>
  <si>
    <t>Telefoonnummer contactpersoon team</t>
  </si>
  <si>
    <t>E-mail adres contactpersoon</t>
  </si>
  <si>
    <t>(Bedrijfs)Naam factuur</t>
  </si>
  <si>
    <t>(Bedrijfs)Adres op factuur</t>
  </si>
  <si>
    <t>(Bedrijfs) E-mail adres factuur</t>
  </si>
  <si>
    <t>Bestelformulier (gesponsorde) jeugdteamkleding</t>
  </si>
  <si>
    <t>Welke kleding voor welke prijs ?</t>
  </si>
  <si>
    <t>BTW in nl voor deze producten op dit moment</t>
  </si>
  <si>
    <t>Bedrukking</t>
  </si>
  <si>
    <t>kleding</t>
  </si>
  <si>
    <t>Prijs gekozen artikel</t>
  </si>
  <si>
    <t>Sponsorbijdrage gekozen</t>
  </si>
  <si>
    <t>bedrijfslogo mouw 2</t>
  </si>
  <si>
    <t>rekenen</t>
  </si>
  <si>
    <t>Om te kunnen kiezen</t>
  </si>
  <si>
    <t>Bijdrage</t>
  </si>
  <si>
    <t xml:space="preserve">Dames /Heren </t>
  </si>
  <si>
    <t xml:space="preserve">prijs per item </t>
  </si>
  <si>
    <t>XS</t>
  </si>
  <si>
    <t>S</t>
  </si>
  <si>
    <t>M</t>
  </si>
  <si>
    <t>L</t>
  </si>
  <si>
    <t>XL</t>
  </si>
  <si>
    <t>XXL</t>
  </si>
  <si>
    <t>XXXL</t>
  </si>
  <si>
    <t>prijs totaal**</t>
  </si>
  <si>
    <t>** SMHC heeft op dit moment geen BTW-nummer. Het is daardoor niet mogelijk BTW te verrekenen</t>
  </si>
  <si>
    <t>* Het verdient aanbeveling 1-3 kledingstukken extra mee te bestellen. Nabestellen is maatwerk en daarmee prijzig</t>
  </si>
  <si>
    <t>Nummer op borst</t>
  </si>
  <si>
    <t>Nummer op rug</t>
  </si>
  <si>
    <t>Nummer op borst (klein)</t>
  </si>
  <si>
    <t>Aantal teamleden *</t>
  </si>
  <si>
    <t>Bedrijfslogo rug</t>
  </si>
  <si>
    <t>Bedrijfslogo mouw</t>
  </si>
  <si>
    <t>Bedrijfslogo mouw #2</t>
  </si>
  <si>
    <t>Sponsor is reeds bord-sponsor</t>
  </si>
  <si>
    <t>Hoody_Zwart</t>
  </si>
  <si>
    <t>Hoody_Oranje</t>
  </si>
  <si>
    <t>Hoody_Wit</t>
  </si>
  <si>
    <t>Cardigan_Zwart</t>
  </si>
  <si>
    <t>Cardigan_Wit</t>
  </si>
  <si>
    <t>Cardigan_Oranje</t>
  </si>
  <si>
    <t>Wil het bedrijf geïnformeerd worden over andere sponsormogelijkheden?</t>
  </si>
  <si>
    <t>Naam tekenbevoegde (bedrijf)</t>
  </si>
  <si>
    <t>Active_Round_Neck_Oranje</t>
  </si>
  <si>
    <t>Active_Round_Neck_Wit</t>
  </si>
  <si>
    <t>Active_Round_Neck_Zwart</t>
  </si>
  <si>
    <t xml:space="preserve">Niet alle producten, zoals de Hoody Oranje en de Active Round Neck, zijn in 'kleine maten' beschikbaar </t>
  </si>
  <si>
    <t xml:space="preserve">Onder-8  F </t>
  </si>
  <si>
    <t>Onder-9  E6</t>
  </si>
  <si>
    <t>Onder-10  E8</t>
  </si>
  <si>
    <t>Onder-12  D</t>
  </si>
  <si>
    <t>Onder-14  C</t>
  </si>
  <si>
    <t>Onder-16  B</t>
  </si>
  <si>
    <t>Onder-18  A</t>
  </si>
  <si>
    <t>Column1</t>
  </si>
  <si>
    <t>Column2</t>
  </si>
  <si>
    <t>Column3</t>
  </si>
  <si>
    <t>Column4</t>
  </si>
  <si>
    <t>Column5</t>
  </si>
  <si>
    <t>versie 20230906-deelbaar</t>
  </si>
  <si>
    <t>Bij vragen mail naar sponsorcommissie@hockeysneek.nl of bel/whatsapp met Jeroen Wouda, 06 21 976 321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</si>
</sst>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.00_ ;_ &quot;€&quot;\ * \-#,##0.00_ ;_ &quot;€&quot;\ * &quot;-&quot;??_ ;_ @_ "/>
    <numFmt numFmtId="165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164" fontId="0" fillId="0" borderId="0" xfId="1" applyFont="1" applyFill="1"/>
    <xf numFmtId="164" fontId="2" fillId="0" borderId="0" xfId="1" applyFont="1" applyFill="1"/>
    <xf numFmtId="164" fontId="1" fillId="0" borderId="0" xfId="1" applyFont="1" applyAlignment="1">
      <alignment horizontal="center"/>
    </xf>
    <xf numFmtId="164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2" xfId="0" applyNumberFormat="1" applyFont="1" applyBorder="1"/>
    <xf numFmtId="164" fontId="2" fillId="0" borderId="6" xfId="0" applyNumberFormat="1" applyFont="1" applyBorder="1"/>
    <xf numFmtId="165" fontId="2" fillId="0" borderId="2" xfId="0" applyNumberFormat="1" applyFont="1" applyBorder="1"/>
    <xf numFmtId="49" fontId="0" fillId="0" borderId="0" xfId="1" applyNumberFormat="1" applyFont="1"/>
    <xf numFmtId="0" fontId="3" fillId="2" borderId="19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0" xfId="0" applyFill="1"/>
    <xf numFmtId="0" fontId="0" fillId="2" borderId="23" xfId="0" applyFill="1" applyBorder="1"/>
    <xf numFmtId="0" fontId="0" fillId="2" borderId="11" xfId="0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165" fontId="2" fillId="2" borderId="2" xfId="0" applyNumberFormat="1" applyFont="1" applyFill="1" applyBorder="1"/>
    <xf numFmtId="165" fontId="2" fillId="2" borderId="6" xfId="0" applyNumberFormat="1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2" xfId="0" applyFill="1" applyBorder="1" applyAlignment="1">
      <alignment wrapText="1"/>
    </xf>
    <xf numFmtId="0" fontId="0" fillId="2" borderId="16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3" fillId="2" borderId="20" xfId="0" applyFont="1" applyFill="1" applyBorder="1" applyAlignment="1">
      <alignment vertical="top"/>
    </xf>
    <xf numFmtId="164" fontId="0" fillId="0" borderId="19" xfId="1" applyFont="1" applyBorder="1"/>
    <xf numFmtId="0" fontId="2" fillId="0" borderId="19" xfId="0" applyFont="1" applyBorder="1"/>
    <xf numFmtId="0" fontId="2" fillId="0" borderId="22" xfId="0" applyFont="1" applyBorder="1"/>
    <xf numFmtId="0" fontId="0" fillId="0" borderId="24" xfId="1" applyNumberFormat="1" applyFont="1" applyBorder="1"/>
    <xf numFmtId="164" fontId="0" fillId="0" borderId="0" xfId="1" applyFont="1" applyBorder="1"/>
    <xf numFmtId="0" fontId="0" fillId="0" borderId="0" xfId="1" applyNumberFormat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0" xfId="1" applyFont="1" applyFill="1" applyBorder="1"/>
    <xf numFmtId="164" fontId="0" fillId="0" borderId="31" xfId="1" applyFont="1" applyFill="1" applyBorder="1"/>
    <xf numFmtId="164" fontId="0" fillId="0" borderId="30" xfId="1" applyFont="1" applyBorder="1"/>
    <xf numFmtId="164" fontId="0" fillId="0" borderId="32" xfId="1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164" fontId="0" fillId="0" borderId="39" xfId="1" applyFont="1" applyBorder="1"/>
    <xf numFmtId="164" fontId="0" fillId="0" borderId="40" xfId="1" applyFont="1" applyBorder="1"/>
    <xf numFmtId="0" fontId="2" fillId="0" borderId="33" xfId="0" applyFont="1" applyBorder="1"/>
    <xf numFmtId="165" fontId="2" fillId="0" borderId="0" xfId="0" applyNumberFormat="1" applyFont="1"/>
    <xf numFmtId="165" fontId="0" fillId="0" borderId="0" xfId="1" applyNumberFormat="1" applyFont="1"/>
    <xf numFmtId="49" fontId="0" fillId="0" borderId="0" xfId="1" applyNumberFormat="1" applyFont="1" applyFill="1"/>
    <xf numFmtId="164" fontId="0" fillId="0" borderId="0" xfId="1" applyFont="1" applyAlignment="1">
      <alignment horizontal="center"/>
    </xf>
    <xf numFmtId="0" fontId="2" fillId="2" borderId="41" xfId="0" applyFont="1" applyFill="1" applyBorder="1"/>
    <xf numFmtId="0" fontId="2" fillId="2" borderId="42" xfId="0" applyFont="1" applyFill="1" applyBorder="1"/>
    <xf numFmtId="0" fontId="0" fillId="2" borderId="43" xfId="0" applyFill="1" applyBorder="1"/>
    <xf numFmtId="0" fontId="0" fillId="2" borderId="44" xfId="0" applyFill="1" applyBorder="1"/>
  </cellXfs>
  <cellStyles count="2">
    <cellStyle name="Standaard" xfId="0" builtinId="0"/>
    <cellStyle name="Valuta" xfId="1" builtinId="4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€&quot;\ #,##0.00"/>
      <border diagonalUp="0" diagonalDown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auto="1"/>
        </left>
        <right/>
        <top/>
        <bottom/>
        <vertical/>
        <horizontal/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1771650</xdr:colOff>
      <xdr:row>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4FBE0A-AB39-4745-4DD3-281165EB0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125" cy="22383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76E917-8564-4F1A-90D4-AB3B6C532F8B}" name="Table1" displayName="Table1" ref="E34:M46" totalsRowShown="0" dataDxfId="29">
  <autoFilter ref="E34:M46" xr:uid="{F976E917-8564-4F1A-90D4-AB3B6C532F8B}"/>
  <tableColumns count="9">
    <tableColumn id="4" xr3:uid="{36830DFE-3D04-42DC-AF02-CDC88F8CF487}" name="Hoody_Wit" dataDxfId="28"/>
    <tableColumn id="1" xr3:uid="{57218B00-E0A5-402D-820C-CECC51DE6F13}" name="Hoody_Zwart" dataDxfId="27"/>
    <tableColumn id="2" xr3:uid="{9DA42983-7392-44A6-876B-4A188F9F7AE0}" name="Hoody_Oranje" dataDxfId="26"/>
    <tableColumn id="3" xr3:uid="{F0A3C458-A424-49C1-B000-58D9B67F4786}" name="Cardigan_Oranje" dataDxfId="25"/>
    <tableColumn id="6" xr3:uid="{46DA5960-1ACE-45D1-A2BF-CC6D9F7E8966}" name="Cardigan_Zwart" dataDxfId="24"/>
    <tableColumn id="5" xr3:uid="{E47B087F-5E24-4205-962E-1EAAF36F947C}" name="Cardigan_Wit" dataDxfId="23"/>
    <tableColumn id="7" xr3:uid="{9D5798F8-ABF8-40AC-9418-E97713D285B2}" name="Active_Round_Neck_Zwart" dataDxfId="22"/>
    <tableColumn id="8" xr3:uid="{64D510DC-9D9B-4582-AE6E-3A37E6DA788F}" name="Active_Round_Neck_Oranje" dataDxfId="21"/>
    <tableColumn id="9" xr3:uid="{B5B77776-AF16-4494-B24B-510F214B1A90}" name="Active_Round_Neck_Wit" dataDxfId="2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233A11-0AE6-46A5-9131-8C7A754DC3A1}" name="Table4" displayName="Table4" ref="A1:G9" totalsRowShown="0" headerRowDxfId="19" dataDxfId="18">
  <autoFilter ref="A1:G9" xr:uid="{38233A11-0AE6-46A5-9131-8C7A754DC3A1}"/>
  <sortState xmlns:xlrd2="http://schemas.microsoft.com/office/spreadsheetml/2017/richdata2" ref="A2:G9">
    <sortCondition ref="A1:A9"/>
  </sortState>
  <tableColumns count="7">
    <tableColumn id="1" xr3:uid="{BD2A5060-69E6-4219-9E00-81DC367697A5}" name="kleding"/>
    <tableColumn id="2" xr3:uid="{A0D96794-3662-475C-AAF1-269EC0578EB4}" name="Column1" dataDxfId="17"/>
    <tableColumn id="3" xr3:uid="{47356933-72B6-48FA-BD48-CBEC011516C9}" name="Column2" dataDxfId="16"/>
    <tableColumn id="4" xr3:uid="{6C60E9F1-B665-45D7-808C-5DA33DBF94AD}" name="Column3" dataDxfId="15"/>
    <tableColumn id="5" xr3:uid="{B05FE438-8493-4B92-A840-E713AFD14E0B}" name="Column4" dataDxfId="14"/>
    <tableColumn id="6" xr3:uid="{2CA0C740-2F0B-4B11-9C7E-B2BB9A1405BD}" name="Verkoopprijs op website" dataDxfId="13"/>
    <tableColumn id="7" xr3:uid="{819E25E3-13F0-4AB4-81E5-16EF88D2357A}" name="Column5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042FE4-35BF-4D7C-A948-DF3FF0674EAB}" name="Table5" displayName="Table5" ref="A12:F17" totalsRowShown="0" headerRowDxfId="11" dataDxfId="10">
  <autoFilter ref="A12:F17" xr:uid="{08042FE4-35BF-4D7C-A948-DF3FF0674EAB}"/>
  <tableColumns count="6">
    <tableColumn id="1" xr3:uid="{FBE7CA16-326E-4343-AFA5-A9C54A5D5DD3}" name="Bedrukking" dataDxfId="9"/>
    <tableColumn id="2" xr3:uid="{7FEE3F0E-8043-410A-8F54-1612EA25442B}" name="Eenmalige (opstart)kosten" dataDxfId="8"/>
    <tableColumn id="3" xr3:uid="{2445C1B8-02DB-4EC3-A153-2FBCD872FA6B}" name="Column1" dataDxfId="7"/>
    <tableColumn id="4" xr3:uid="{6919CD9E-FC8A-4259-B3F0-FD7CAD1FDF32}" name="Column2" dataDxfId="6"/>
    <tableColumn id="5" xr3:uid="{04B6D157-22F9-480E-B0B7-6FDAF54D6012}" name="Verkoopprijs op website" dataDxfId="5"/>
    <tableColumn id="6" xr3:uid="{AE5B7389-FC5B-4FF9-A691-AD1CD518354B}" name="Column3" dataDxfId="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5132F2-ECA0-4549-8F82-C52A04A7B820}" name="Table6" displayName="Table6" ref="A22:B31" totalsRowShown="0" headerRowDxfId="3" tableBorderDxfId="2">
  <autoFilter ref="A22:B31" xr:uid="{575132F2-ECA0-4549-8F82-C52A04A7B820}"/>
  <tableColumns count="2">
    <tableColumn id="1" xr3:uid="{CB3B410B-7301-4DC6-95A5-CEFC46646BF0}" name="Type" dataDxfId="1"/>
    <tableColumn id="2" xr3:uid="{036DA288-4FC8-4C60-9D58-7FE96096613A}" name="Bijdra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6B05-A8B7-4522-A6D9-569D79A92F8A}">
  <dimension ref="A1:E64"/>
  <sheetViews>
    <sheetView tabSelected="1" topLeftCell="A24" workbookViewId="0">
      <selection activeCell="A60" sqref="A60"/>
    </sheetView>
  </sheetViews>
  <sheetFormatPr baseColWidth="10" defaultColWidth="8.83203125" defaultRowHeight="15" x14ac:dyDescent="0.2"/>
  <cols>
    <col min="1" max="1" width="36.33203125" customWidth="1"/>
    <col min="2" max="2" width="31.5" customWidth="1"/>
    <col min="3" max="3" width="25.6640625" customWidth="1"/>
    <col min="4" max="4" width="11.1640625" customWidth="1"/>
    <col min="5" max="5" width="11.83203125" customWidth="1"/>
  </cols>
  <sheetData>
    <row r="1" spans="1:5" ht="169.5" customHeight="1" x14ac:dyDescent="0.3">
      <c r="A1" s="20"/>
      <c r="B1" s="50" t="s">
        <v>37</v>
      </c>
      <c r="C1" s="21"/>
      <c r="D1" s="21"/>
      <c r="E1" s="22"/>
    </row>
    <row r="2" spans="1:5" ht="16" thickBot="1" x14ac:dyDescent="0.25">
      <c r="A2" s="23"/>
      <c r="B2" s="24"/>
      <c r="C2" s="24"/>
      <c r="D2" s="24"/>
      <c r="E2" s="25"/>
    </row>
    <row r="3" spans="1:5" ht="16" thickBot="1" x14ac:dyDescent="0.25">
      <c r="A3" s="23" t="s">
        <v>19</v>
      </c>
      <c r="B3" s="26"/>
      <c r="C3" s="24"/>
      <c r="D3" s="24"/>
      <c r="E3" s="25"/>
    </row>
    <row r="4" spans="1:5" ht="16" thickBot="1" x14ac:dyDescent="0.25">
      <c r="A4" s="23" t="s">
        <v>32</v>
      </c>
      <c r="B4" s="26"/>
      <c r="C4" s="24"/>
      <c r="D4" s="24"/>
      <c r="E4" s="25"/>
    </row>
    <row r="5" spans="1:5" ht="16" thickBot="1" x14ac:dyDescent="0.25">
      <c r="A5" s="23" t="s">
        <v>33</v>
      </c>
      <c r="B5" s="26"/>
      <c r="C5" s="24"/>
      <c r="D5" s="24"/>
      <c r="E5" s="25"/>
    </row>
    <row r="6" spans="1:5" ht="16" thickBot="1" x14ac:dyDescent="0.25">
      <c r="A6" s="23"/>
      <c r="B6" s="24"/>
      <c r="C6" s="24"/>
      <c r="D6" s="24"/>
      <c r="E6" s="25"/>
    </row>
    <row r="7" spans="1:5" ht="16" thickTop="1" x14ac:dyDescent="0.2">
      <c r="A7" s="23"/>
      <c r="B7" s="27" t="s">
        <v>63</v>
      </c>
      <c r="C7" s="28">
        <v>7</v>
      </c>
      <c r="D7" s="24"/>
      <c r="E7" s="25"/>
    </row>
    <row r="8" spans="1:5" x14ac:dyDescent="0.2">
      <c r="A8" s="23"/>
      <c r="B8" s="29" t="s">
        <v>64</v>
      </c>
      <c r="C8" s="30" t="s">
        <v>12</v>
      </c>
      <c r="D8" s="24"/>
      <c r="E8" s="25"/>
    </row>
    <row r="9" spans="1:5" x14ac:dyDescent="0.2">
      <c r="A9" s="23"/>
      <c r="B9" s="29" t="s">
        <v>65</v>
      </c>
      <c r="C9" s="30" t="s">
        <v>12</v>
      </c>
      <c r="D9" s="24"/>
      <c r="E9" s="25"/>
    </row>
    <row r="10" spans="1:5" x14ac:dyDescent="0.2">
      <c r="A10" s="23"/>
      <c r="B10" s="29" t="s">
        <v>66</v>
      </c>
      <c r="C10" s="30" t="s">
        <v>12</v>
      </c>
      <c r="D10" s="24"/>
      <c r="E10" s="25"/>
    </row>
    <row r="11" spans="1:5" x14ac:dyDescent="0.2">
      <c r="A11" s="23"/>
      <c r="B11" s="29" t="s">
        <v>0</v>
      </c>
      <c r="C11" s="30" t="s">
        <v>13</v>
      </c>
      <c r="D11" s="24"/>
      <c r="E11" s="25"/>
    </row>
    <row r="12" spans="1:5" x14ac:dyDescent="0.2">
      <c r="A12" s="23"/>
      <c r="B12" s="29" t="s">
        <v>60</v>
      </c>
      <c r="C12" s="30" t="s">
        <v>12</v>
      </c>
      <c r="D12" s="24"/>
      <c r="E12" s="25"/>
    </row>
    <row r="13" spans="1:5" ht="16" thickBot="1" x14ac:dyDescent="0.25">
      <c r="A13" s="23"/>
      <c r="B13" s="77" t="s">
        <v>61</v>
      </c>
      <c r="C13" s="78" t="s">
        <v>12</v>
      </c>
      <c r="D13" s="24"/>
      <c r="E13" s="25"/>
    </row>
    <row r="14" spans="1:5" x14ac:dyDescent="0.2">
      <c r="A14" s="23"/>
      <c r="B14" s="34" t="s">
        <v>10</v>
      </c>
      <c r="C14" s="35" t="s">
        <v>73</v>
      </c>
      <c r="D14" s="24"/>
      <c r="E14" s="25"/>
    </row>
    <row r="15" spans="1:5" x14ac:dyDescent="0.2">
      <c r="A15" s="23"/>
      <c r="B15" s="29" t="s">
        <v>18</v>
      </c>
      <c r="C15" s="30" t="s">
        <v>81</v>
      </c>
      <c r="D15" s="24"/>
      <c r="E15" s="25"/>
    </row>
    <row r="16" spans="1:5" x14ac:dyDescent="0.2">
      <c r="A16" s="23"/>
      <c r="B16" s="34" t="s">
        <v>67</v>
      </c>
      <c r="C16" s="30" t="s">
        <v>12</v>
      </c>
      <c r="D16" s="24"/>
      <c r="E16" s="25"/>
    </row>
    <row r="17" spans="1:5" ht="16" thickBot="1" x14ac:dyDescent="0.25">
      <c r="A17" s="23"/>
      <c r="B17" s="31"/>
      <c r="C17" s="32"/>
      <c r="D17" s="24"/>
      <c r="E17" s="25"/>
    </row>
    <row r="18" spans="1:5" ht="16" thickTop="1" x14ac:dyDescent="0.2">
      <c r="A18" s="23"/>
      <c r="B18" s="27" t="s">
        <v>57</v>
      </c>
      <c r="C18" s="36">
        <f>automation!B49</f>
        <v>290.16400000000004</v>
      </c>
      <c r="D18" s="24"/>
      <c r="E18" s="25"/>
    </row>
    <row r="19" spans="1:5" ht="16" thickBot="1" x14ac:dyDescent="0.25">
      <c r="A19" s="23"/>
      <c r="B19" s="33" t="s">
        <v>49</v>
      </c>
      <c r="C19" s="37">
        <f>automation!B50</f>
        <v>0</v>
      </c>
      <c r="D19" s="24"/>
      <c r="E19" s="25"/>
    </row>
    <row r="20" spans="1:5" ht="16" thickTop="1" x14ac:dyDescent="0.2">
      <c r="A20" s="23"/>
      <c r="B20" s="24"/>
      <c r="C20" s="24"/>
      <c r="D20" s="24"/>
      <c r="E20" s="25"/>
    </row>
    <row r="21" spans="1:5" ht="16" thickBot="1" x14ac:dyDescent="0.25">
      <c r="A21" s="23"/>
      <c r="B21" s="24"/>
      <c r="C21" s="24"/>
      <c r="D21" s="24"/>
      <c r="E21" s="25"/>
    </row>
    <row r="22" spans="1:5" ht="16" thickBot="1" x14ac:dyDescent="0.25">
      <c r="A22" s="23" t="s">
        <v>34</v>
      </c>
      <c r="B22" s="38"/>
      <c r="C22" s="39"/>
      <c r="D22" s="24"/>
      <c r="E22" s="25"/>
    </row>
    <row r="23" spans="1:5" ht="23.25" customHeight="1" thickBot="1" x14ac:dyDescent="0.25">
      <c r="A23" s="23" t="s">
        <v>75</v>
      </c>
      <c r="B23" s="38"/>
      <c r="C23" s="39"/>
      <c r="D23" s="24"/>
      <c r="E23" s="25"/>
    </row>
    <row r="24" spans="1:5" ht="40.5" customHeight="1" thickBot="1" x14ac:dyDescent="0.25">
      <c r="A24" s="23" t="s">
        <v>35</v>
      </c>
      <c r="B24" s="38"/>
      <c r="C24" s="39"/>
      <c r="D24" s="24"/>
      <c r="E24" s="25"/>
    </row>
    <row r="25" spans="1:5" ht="16" thickBot="1" x14ac:dyDescent="0.25">
      <c r="A25" s="23" t="s">
        <v>36</v>
      </c>
      <c r="B25" s="38"/>
      <c r="C25" s="39"/>
      <c r="D25" s="24"/>
      <c r="E25" s="25"/>
    </row>
    <row r="26" spans="1:5" ht="30.75" customHeight="1" thickBot="1" x14ac:dyDescent="0.25">
      <c r="A26" s="40" t="s">
        <v>74</v>
      </c>
      <c r="B26" s="26"/>
      <c r="C26" s="49"/>
      <c r="D26" s="24"/>
      <c r="E26" s="25"/>
    </row>
    <row r="27" spans="1:5" x14ac:dyDescent="0.2">
      <c r="A27" s="23"/>
      <c r="B27" s="24"/>
      <c r="C27" s="24"/>
      <c r="D27" s="24"/>
      <c r="E27" s="25"/>
    </row>
    <row r="28" spans="1:5" ht="16" thickBot="1" x14ac:dyDescent="0.25">
      <c r="A28" s="23" t="s">
        <v>20</v>
      </c>
      <c r="B28" s="24"/>
      <c r="C28" s="24"/>
      <c r="D28" s="24"/>
      <c r="E28" s="25"/>
    </row>
    <row r="29" spans="1:5" ht="16" thickBot="1" x14ac:dyDescent="0.25">
      <c r="A29" s="41" t="s">
        <v>21</v>
      </c>
      <c r="B29" s="26" t="s">
        <v>22</v>
      </c>
      <c r="C29" s="26" t="s">
        <v>31</v>
      </c>
      <c r="D29" s="26" t="s">
        <v>23</v>
      </c>
      <c r="E29" s="25"/>
    </row>
    <row r="30" spans="1:5" x14ac:dyDescent="0.2">
      <c r="A30" s="42">
        <v>1</v>
      </c>
      <c r="B30" s="42"/>
      <c r="C30" s="42"/>
      <c r="D30" s="43"/>
      <c r="E30" s="25"/>
    </row>
    <row r="31" spans="1:5" x14ac:dyDescent="0.2">
      <c r="A31" s="44">
        <v>2</v>
      </c>
      <c r="B31" s="44"/>
      <c r="C31" s="44"/>
      <c r="D31" s="45"/>
      <c r="E31" s="25"/>
    </row>
    <row r="32" spans="1:5" x14ac:dyDescent="0.2">
      <c r="A32" s="44">
        <v>3</v>
      </c>
      <c r="B32" s="44"/>
      <c r="C32" s="44"/>
      <c r="D32" s="45"/>
      <c r="E32" s="25"/>
    </row>
    <row r="33" spans="1:5" x14ac:dyDescent="0.2">
      <c r="A33" s="44">
        <v>4</v>
      </c>
      <c r="B33" s="44"/>
      <c r="C33" s="44"/>
      <c r="D33" s="45"/>
      <c r="E33" s="25"/>
    </row>
    <row r="34" spans="1:5" x14ac:dyDescent="0.2">
      <c r="A34" s="44">
        <v>5</v>
      </c>
      <c r="B34" s="44"/>
      <c r="C34" s="44"/>
      <c r="D34" s="45"/>
      <c r="E34" s="25"/>
    </row>
    <row r="35" spans="1:5" x14ac:dyDescent="0.2">
      <c r="A35" s="44">
        <v>6</v>
      </c>
      <c r="B35" s="44"/>
      <c r="C35" s="44"/>
      <c r="D35" s="45"/>
      <c r="E35" s="25"/>
    </row>
    <row r="36" spans="1:5" x14ac:dyDescent="0.2">
      <c r="A36" s="44">
        <v>7</v>
      </c>
      <c r="B36" s="44"/>
      <c r="C36" s="44"/>
      <c r="D36" s="45"/>
      <c r="E36" s="25"/>
    </row>
    <row r="37" spans="1:5" x14ac:dyDescent="0.2">
      <c r="A37" s="44">
        <v>8</v>
      </c>
      <c r="B37" s="44"/>
      <c r="C37" s="44"/>
      <c r="D37" s="45"/>
      <c r="E37" s="25"/>
    </row>
    <row r="38" spans="1:5" x14ac:dyDescent="0.2">
      <c r="A38" s="44">
        <v>9</v>
      </c>
      <c r="B38" s="44"/>
      <c r="C38" s="44"/>
      <c r="D38" s="45"/>
      <c r="E38" s="25"/>
    </row>
    <row r="39" spans="1:5" x14ac:dyDescent="0.2">
      <c r="A39" s="44">
        <v>10</v>
      </c>
      <c r="B39" s="44"/>
      <c r="C39" s="44"/>
      <c r="D39" s="45"/>
      <c r="E39" s="25"/>
    </row>
    <row r="40" spans="1:5" x14ac:dyDescent="0.2">
      <c r="A40" s="44">
        <v>11</v>
      </c>
      <c r="B40" s="44"/>
      <c r="C40" s="44"/>
      <c r="D40" s="45"/>
      <c r="E40" s="25"/>
    </row>
    <row r="41" spans="1:5" x14ac:dyDescent="0.2">
      <c r="A41" s="44">
        <v>12</v>
      </c>
      <c r="B41" s="44"/>
      <c r="C41" s="44"/>
      <c r="D41" s="45"/>
      <c r="E41" s="25"/>
    </row>
    <row r="42" spans="1:5" x14ac:dyDescent="0.2">
      <c r="A42" s="44">
        <v>13</v>
      </c>
      <c r="B42" s="44"/>
      <c r="C42" s="44"/>
      <c r="D42" s="45"/>
      <c r="E42" s="25"/>
    </row>
    <row r="43" spans="1:5" x14ac:dyDescent="0.2">
      <c r="A43" s="44">
        <v>14</v>
      </c>
      <c r="B43" s="44"/>
      <c r="C43" s="44"/>
      <c r="D43" s="45"/>
      <c r="E43" s="25"/>
    </row>
    <row r="44" spans="1:5" x14ac:dyDescent="0.2">
      <c r="A44" s="44">
        <v>15</v>
      </c>
      <c r="B44" s="44"/>
      <c r="C44" s="44"/>
      <c r="D44" s="45"/>
      <c r="E44" s="25"/>
    </row>
    <row r="45" spans="1:5" x14ac:dyDescent="0.2">
      <c r="A45" s="44">
        <v>16</v>
      </c>
      <c r="B45" s="44"/>
      <c r="C45" s="44"/>
      <c r="D45" s="45"/>
      <c r="E45" s="25"/>
    </row>
    <row r="46" spans="1:5" x14ac:dyDescent="0.2">
      <c r="A46" s="44">
        <v>17</v>
      </c>
      <c r="B46" s="44"/>
      <c r="C46" s="44"/>
      <c r="D46" s="45"/>
      <c r="E46" s="25"/>
    </row>
    <row r="47" spans="1:5" x14ac:dyDescent="0.2">
      <c r="A47" s="44">
        <v>18</v>
      </c>
      <c r="B47" s="44"/>
      <c r="C47" s="44"/>
      <c r="D47" s="45"/>
      <c r="E47" s="25"/>
    </row>
    <row r="48" spans="1:5" x14ac:dyDescent="0.2">
      <c r="A48" s="44">
        <v>19</v>
      </c>
      <c r="B48" s="44"/>
      <c r="C48" s="44"/>
      <c r="D48" s="45"/>
      <c r="E48" s="25"/>
    </row>
    <row r="49" spans="1:5" x14ac:dyDescent="0.2">
      <c r="A49" s="44">
        <v>20</v>
      </c>
      <c r="B49" s="44"/>
      <c r="C49" s="44"/>
      <c r="D49" s="45"/>
      <c r="E49" s="25"/>
    </row>
    <row r="50" spans="1:5" x14ac:dyDescent="0.2">
      <c r="A50" s="44">
        <v>21</v>
      </c>
      <c r="B50" s="44"/>
      <c r="C50" s="44"/>
      <c r="D50" s="45"/>
      <c r="E50" s="25"/>
    </row>
    <row r="51" spans="1:5" x14ac:dyDescent="0.2">
      <c r="A51" s="44">
        <v>22</v>
      </c>
      <c r="B51" s="44"/>
      <c r="C51" s="44"/>
      <c r="D51" s="45"/>
      <c r="E51" s="25"/>
    </row>
    <row r="52" spans="1:5" x14ac:dyDescent="0.2">
      <c r="A52" s="44">
        <v>23</v>
      </c>
      <c r="B52" s="44"/>
      <c r="C52" s="44"/>
      <c r="D52" s="45"/>
      <c r="E52" s="25"/>
    </row>
    <row r="53" spans="1:5" x14ac:dyDescent="0.2">
      <c r="A53" s="44">
        <v>24</v>
      </c>
      <c r="B53" s="44"/>
      <c r="C53" s="44"/>
      <c r="D53" s="45"/>
      <c r="E53" s="25"/>
    </row>
    <row r="54" spans="1:5" x14ac:dyDescent="0.2">
      <c r="A54" s="44">
        <v>25</v>
      </c>
      <c r="B54" s="44"/>
      <c r="C54" s="44"/>
      <c r="D54" s="45"/>
      <c r="E54" s="25"/>
    </row>
    <row r="55" spans="1:5" ht="16" thickBot="1" x14ac:dyDescent="0.25">
      <c r="A55" s="79">
        <v>26</v>
      </c>
      <c r="B55" s="79"/>
      <c r="C55" s="79"/>
      <c r="D55" s="80"/>
      <c r="E55" s="25"/>
    </row>
    <row r="56" spans="1:5" x14ac:dyDescent="0.2">
      <c r="A56" s="23"/>
      <c r="B56" s="24"/>
      <c r="C56" s="24"/>
      <c r="D56" s="24"/>
      <c r="E56" s="25"/>
    </row>
    <row r="57" spans="1:5" x14ac:dyDescent="0.2">
      <c r="A57" s="23" t="s">
        <v>59</v>
      </c>
      <c r="B57" s="24"/>
      <c r="C57" s="24"/>
      <c r="D57" s="24"/>
      <c r="E57" s="25"/>
    </row>
    <row r="58" spans="1:5" x14ac:dyDescent="0.2">
      <c r="A58" s="23" t="s">
        <v>58</v>
      </c>
      <c r="B58" s="24"/>
      <c r="C58" s="24"/>
      <c r="D58" s="24"/>
      <c r="E58" s="25"/>
    </row>
    <row r="59" spans="1:5" x14ac:dyDescent="0.2">
      <c r="A59" s="23"/>
      <c r="B59" s="24"/>
      <c r="C59" s="24"/>
      <c r="D59" s="24"/>
      <c r="E59" s="25"/>
    </row>
    <row r="60" spans="1:5" x14ac:dyDescent="0.2">
      <c r="A60" s="23" t="s">
        <v>93</v>
      </c>
      <c r="B60" s="24"/>
      <c r="C60" s="24"/>
      <c r="D60" s="24"/>
      <c r="E60" s="25"/>
    </row>
    <row r="61" spans="1:5" x14ac:dyDescent="0.2">
      <c r="A61" s="23"/>
      <c r="B61" s="24"/>
      <c r="C61" s="24"/>
      <c r="D61" s="24"/>
      <c r="E61" s="25"/>
    </row>
    <row r="62" spans="1:5" x14ac:dyDescent="0.2">
      <c r="A62" s="23" t="s">
        <v>79</v>
      </c>
      <c r="B62" s="24"/>
      <c r="C62" s="24"/>
      <c r="D62" s="24"/>
      <c r="E62" s="25"/>
    </row>
    <row r="63" spans="1:5" x14ac:dyDescent="0.2">
      <c r="A63" s="23"/>
      <c r="B63" s="24"/>
      <c r="C63" s="24"/>
      <c r="D63" s="24"/>
      <c r="E63" s="25"/>
    </row>
    <row r="64" spans="1:5" x14ac:dyDescent="0.2">
      <c r="A64" s="46" t="s">
        <v>92</v>
      </c>
      <c r="B64" s="47"/>
      <c r="C64" s="47"/>
      <c r="D64" s="47"/>
      <c r="E64" s="48"/>
    </row>
  </sheetData>
  <dataValidations count="12">
    <dataValidation allowBlank="1" showInputMessage="1" showErrorMessage="1" prompt="Deze tekst is alleen relevant voor diegene die besteld" sqref="B30:B55" xr:uid="{D09934C3-8BFB-4AF4-9C77-101CB08110BD}"/>
    <dataValidation allowBlank="1" showInputMessage="1" showErrorMessage="1" prompt="Vul hier de naam in van de contactpersoon waar vanuit de kledingcommissie contact mee zal worden gehouden" sqref="B3" xr:uid="{D98421CB-1635-4569-A7BE-1A8A60EB089C}"/>
    <dataValidation allowBlank="1" showInputMessage="1" showErrorMessage="1" prompt="Vul hier het telefoonnummer in van de contactpersoon waar vanuit de kledingcommissie contact mee zal worden gehouden" sqref="B4" xr:uid="{CF43EA17-00B8-4F63-9FF8-2B9282AD7886}"/>
    <dataValidation allowBlank="1" showInputMessage="1" showErrorMessage="1" prompt="Vul hier het e-mailadres in van de contactpersoon waar vanuit de kledingcommissie contact mee zal worden gehouden" sqref="B5" xr:uid="{5470209C-4CDC-4A67-9256-DB845E6528BC}"/>
    <dataValidation allowBlank="1" showInputMessage="1" showErrorMessage="1" prompt="Vul hier de naam in van het bedrijf waar naar de factuur voor de kleding zal worden verstuurd." sqref="B22" xr:uid="{FD8989B7-D412-4447-B0C9-004FDD865A9E}"/>
    <dataValidation allowBlank="1" showInputMessage="1" showErrorMessage="1" prompt="Vul hier de naam in van de tekenbevoegde bij het bedrijf waar naar de factuur voor de kleding zal worden verstuurd._x000a__x000a_Communiceer duidelijk en vooraf dat deze factuur zal worden verstuurd en moet worden voldaan" sqref="B23" xr:uid="{AD7F0CD4-EDDD-4D1A-87F6-F6E8E60C48D9}"/>
    <dataValidation allowBlank="1" showInputMessage="1" showErrorMessage="1" prompt="Vul hier het adres in van het bedrijf waar naar de factuur voor de kleding zal worden verstuurd." sqref="B24" xr:uid="{96FD119D-40C7-4E7B-8ED3-0DDC3F4D038C}"/>
    <dataValidation allowBlank="1" showInputMessage="1" showErrorMessage="1" prompt="Vul hier e-mail adres in van het bedrijf waar naar de factuur voor de kleding zal worden verstuurd." sqref="B25" xr:uid="{1A7CB609-285C-482F-B2CB-F99CDA350EF4}"/>
    <dataValidation allowBlank="1" showInputMessage="1" showErrorMessage="1" prompt="Kies SVP het aantal spelers in het Team + 1 tot 3 extra. Bijdrukken is nl. maatwerk en daardoor prijzig." sqref="C7" xr:uid="{AC0AB7AC-53FC-4FCC-8CA3-7E89D0C3EC77}"/>
    <dataValidation allowBlank="1" showInputMessage="1" showErrorMessage="1" prompt="Het hier gekozen nummer wordt ook afgedrukt op de borst/rug als de keuze voor borst/rug-nummer JA is" sqref="A29:A55" xr:uid="{427E0B07-6C22-42DB-B13C-3022CC4F3AF0}"/>
    <dataValidation allowBlank="1" showInputMessage="1" showErrorMessage="1" prompt="LET OP! Deze tekst wordt, indien aangegeven, achterop geprint" sqref="C29:C55" xr:uid="{A8EF0E25-FA4B-4628-BA9E-71FBE2DA3D11}"/>
    <dataValidation allowBlank="1" showInputMessage="1" showErrorMessage="1" prompt="Als de voorgenomen sponsor al een geldige overeenkomst heeft met SMHC, wordt er een korting gegeven op de sponsorbijdrage." sqref="B16" xr:uid="{75716CC6-30AD-4898-A6CD-07789FFA7AC1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CA6314DC-4F60-490E-9B71-0065948A67BD}">
          <x14:formula1>
            <xm:f>automation!$F$23:$F$24</xm:f>
          </x14:formula1>
          <xm:sqref>B26</xm:sqref>
        </x14:dataValidation>
        <x14:dataValidation type="list" allowBlank="1" showInputMessage="1" showErrorMessage="1" prompt="Geef hier aan in welke lijn je team speelt. De sponsorbijdrage is o.a. gebasseerd op de grote van je team." xr:uid="{43809BD5-89CA-4D11-8F1D-EB7361D02DAF}">
          <x14:formula1>
            <xm:f>automation!$A$23:$A$31</xm:f>
          </x14:formula1>
          <xm:sqref>C15</xm:sqref>
        </x14:dataValidation>
        <x14:dataValidation type="list" allowBlank="1" showInputMessage="1" showErrorMessage="1" prompt="Kies hier je maat uit het uitklapmenu" xr:uid="{8E6068E7-3B5D-4300-AC39-36C5F26FB903}">
          <x14:formula1>
            <xm:f>INDIRECT(automation!$B$39)</xm:f>
          </x14:formula1>
          <xm:sqref>D30:D55</xm:sqref>
        </x14:dataValidation>
        <x14:dataValidation type="list" allowBlank="1" showInputMessage="1" showErrorMessage="1" prompt="Lever een logo aan van hoge kwaliteit en noem dit logo 'achterkant'. Een .EPS-bestand heeft sterk de voorkeur." xr:uid="{220DAF7B-4C75-4C58-B163-AE0EC5907399}">
          <x14:formula1>
            <xm:f>automation!$F$23:$F$24</xm:f>
          </x14:formula1>
          <xm:sqref>C8</xm:sqref>
        </x14:dataValidation>
        <x14:dataValidation type="list" allowBlank="1" showInputMessage="1" showErrorMessage="1" prompt="Lever een logo aan van hoge kwaliteit en noem dit logo 'mouw 1'. Een .EPS-bestand heeft sterk de voorkeur. Bij JA op mouw #2 wordt er 1 logo op elke mouw afgedrukt. Noem het logo MOUW1" xr:uid="{766D8A15-3677-4712-ACD7-298641AECCDC}">
          <x14:formula1>
            <xm:f>automation!$F$23:$F$24</xm:f>
          </x14:formula1>
          <xm:sqref>C9</xm:sqref>
        </x14:dataValidation>
        <x14:dataValidation type="list" allowBlank="1" showInputMessage="1" showErrorMessage="1" prompt="Lever een logo aan van hoge kwaliteit; een EPS bestand. Bij JA op mouw #2 wordt er 1 logo op elke mouw afgedrukt. Noem het logo MOUW 2" xr:uid="{5826C00A-7D36-4A7C-AD89-AD33C006D222}">
          <x14:formula1>
            <xm:f>automation!$F$23:$F$24</xm:f>
          </x14:formula1>
          <xm:sqref>C10</xm:sqref>
        </x14:dataValidation>
        <x14:dataValidation type="list" allowBlank="1" showInputMessage="1" showErrorMessage="1" prompt="Een klein nummer op de borst/voorkant i.v.m. de herkenbaarheid van eigen item bij groepsactiviteiten" xr:uid="{9B55892E-52E9-41E6-8C8B-CEEF07E87A8A}">
          <x14:formula1>
            <xm:f>automation!$F$23:$F$24</xm:f>
          </x14:formula1>
          <xm:sqref>C12</xm:sqref>
        </x14:dataValidation>
        <x14:dataValidation type="list" allowBlank="1" showInputMessage="1" showErrorMessage="1" prompt="Een groot nummer op het achterpand i.v.m. de herkenbaarheid van eigen item bij groepsactiviteiten" xr:uid="{82360870-2DE0-416A-9F10-EA805C2824BB}">
          <x14:formula1>
            <xm:f>automation!$F$23:$F$24</xm:f>
          </x14:formula1>
          <xm:sqref>C13</xm:sqref>
        </x14:dataValidation>
        <x14:dataValidation type="list" allowBlank="1" showInputMessage="1" showErrorMessage="1" prompt="Naam op de achterkant van het shirt. 'Naam' uit de lijst hieronder wordt afgedrukt." xr:uid="{648D6072-C360-4115-BD8E-9B7CCD27E88E}">
          <x14:formula1>
            <xm:f>automation!$F$23:$F$24</xm:f>
          </x14:formula1>
          <xm:sqref>C11</xm:sqref>
        </x14:dataValidation>
        <x14:dataValidation type="list" allowBlank="1" showInputMessage="1" showErrorMessage="1" prompt="Als de voorgenomen sponsor al een geldige overeenkomst heeft met SMHC, wordt er een korting gegeven op de sponsorbijdrage." xr:uid="{6E9E9D33-66E6-4F54-9646-2832E22D1276}">
          <x14:formula1>
            <xm:f>automation!$F$23:$F$24</xm:f>
          </x14:formula1>
          <xm:sqref>C16</xm:sqref>
        </x14:dataValidation>
        <x14:dataValidation type="list" allowBlank="1" showInputMessage="1" showErrorMessage="1" prompt="Zie voor de productbeschrijvingen de bijgevoegde PDF bestanden" xr:uid="{A06E6C08-96C8-4CF9-8016-A0333573865F}">
          <x14:formula1>
            <xm:f>automation!$A$2:$A$9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DEE06-A1E8-4D70-A598-B4C26A3B6255}">
  <dimension ref="A1:O57"/>
  <sheetViews>
    <sheetView topLeftCell="A32" workbookViewId="0">
      <selection activeCell="B50" sqref="B50"/>
    </sheetView>
  </sheetViews>
  <sheetFormatPr baseColWidth="10" defaultColWidth="24.6640625" defaultRowHeight="15" x14ac:dyDescent="0.2"/>
  <cols>
    <col min="1" max="1" width="24" style="2" customWidth="1"/>
    <col min="2" max="2" width="26.5" style="2" customWidth="1"/>
    <col min="3" max="3" width="18" style="2" customWidth="1"/>
    <col min="4" max="4" width="18.83203125" style="1" bestFit="1" customWidth="1"/>
    <col min="5" max="5" width="25.6640625" style="1" customWidth="1"/>
    <col min="6" max="6" width="27.33203125" style="4" customWidth="1"/>
    <col min="7" max="7" width="15.1640625" style="1" customWidth="1"/>
    <col min="8" max="8" width="24" style="1" bestFit="1" customWidth="1"/>
    <col min="9" max="9" width="13.1640625" style="1" bestFit="1" customWidth="1"/>
  </cols>
  <sheetData>
    <row r="1" spans="1:9" x14ac:dyDescent="0.2">
      <c r="A1" s="2" t="s">
        <v>41</v>
      </c>
      <c r="B1" s="3" t="s">
        <v>87</v>
      </c>
      <c r="C1" s="3" t="s">
        <v>88</v>
      </c>
      <c r="D1" s="5" t="s">
        <v>89</v>
      </c>
      <c r="E1" s="3" t="s">
        <v>90</v>
      </c>
      <c r="F1" s="3" t="s">
        <v>1</v>
      </c>
      <c r="G1" s="3" t="s">
        <v>91</v>
      </c>
      <c r="H1"/>
      <c r="I1"/>
    </row>
    <row r="2" spans="1:9" x14ac:dyDescent="0.2">
      <c r="A2" s="2" t="s">
        <v>77</v>
      </c>
      <c r="B2" s="1"/>
      <c r="C2" s="1"/>
      <c r="D2" s="4"/>
      <c r="F2" s="1">
        <v>35</v>
      </c>
      <c r="H2"/>
      <c r="I2"/>
    </row>
    <row r="3" spans="1:9" x14ac:dyDescent="0.2">
      <c r="A3" s="2" t="s">
        <v>78</v>
      </c>
      <c r="B3" s="1"/>
      <c r="C3" s="1"/>
      <c r="D3" s="4"/>
      <c r="F3" s="1">
        <v>35</v>
      </c>
      <c r="H3"/>
      <c r="I3"/>
    </row>
    <row r="4" spans="1:9" x14ac:dyDescent="0.2">
      <c r="A4" s="2" t="s">
        <v>73</v>
      </c>
      <c r="B4" s="1"/>
      <c r="C4" s="1"/>
      <c r="D4" s="4"/>
      <c r="F4" s="1">
        <v>39.950000000000003</v>
      </c>
      <c r="H4"/>
      <c r="I4"/>
    </row>
    <row r="5" spans="1:9" x14ac:dyDescent="0.2">
      <c r="A5" s="2" t="s">
        <v>72</v>
      </c>
      <c r="B5" s="1"/>
      <c r="C5" s="1"/>
      <c r="D5" s="4"/>
      <c r="F5" s="1">
        <v>39.950000000000003</v>
      </c>
      <c r="H5"/>
      <c r="I5"/>
    </row>
    <row r="6" spans="1:9" x14ac:dyDescent="0.2">
      <c r="A6" s="2" t="s">
        <v>71</v>
      </c>
      <c r="B6" s="1"/>
      <c r="C6" s="1"/>
      <c r="D6" s="4"/>
      <c r="F6" s="1">
        <v>39.950000000000003</v>
      </c>
      <c r="H6"/>
      <c r="I6"/>
    </row>
    <row r="7" spans="1:9" x14ac:dyDescent="0.2">
      <c r="A7" s="2" t="s">
        <v>69</v>
      </c>
      <c r="B7" s="1"/>
      <c r="C7" s="1"/>
      <c r="D7" s="4"/>
      <c r="F7" s="1">
        <v>35</v>
      </c>
      <c r="H7"/>
      <c r="I7"/>
    </row>
    <row r="8" spans="1:9" x14ac:dyDescent="0.2">
      <c r="A8" s="2" t="s">
        <v>70</v>
      </c>
      <c r="B8" s="1"/>
      <c r="C8" s="1"/>
      <c r="D8" s="4"/>
      <c r="F8" s="1">
        <v>35</v>
      </c>
      <c r="H8"/>
      <c r="I8"/>
    </row>
    <row r="9" spans="1:9" x14ac:dyDescent="0.2">
      <c r="A9" s="2" t="s">
        <v>68</v>
      </c>
      <c r="B9" s="1"/>
      <c r="C9" s="1"/>
      <c r="D9" s="4"/>
      <c r="F9" s="1">
        <v>35</v>
      </c>
      <c r="H9"/>
      <c r="I9"/>
    </row>
    <row r="10" spans="1:9" x14ac:dyDescent="0.2">
      <c r="B10" s="6"/>
      <c r="C10" s="1"/>
      <c r="E10" s="4"/>
      <c r="F10" s="1"/>
      <c r="I10"/>
    </row>
    <row r="11" spans="1:9" x14ac:dyDescent="0.2">
      <c r="B11" s="6"/>
      <c r="C11" s="1"/>
      <c r="E11" s="4"/>
      <c r="F11" s="1"/>
      <c r="I11"/>
    </row>
    <row r="12" spans="1:9" x14ac:dyDescent="0.2">
      <c r="A12" s="2" t="s">
        <v>40</v>
      </c>
      <c r="B12" s="2" t="s">
        <v>4</v>
      </c>
      <c r="C12" s="3" t="s">
        <v>87</v>
      </c>
      <c r="D12" s="3" t="s">
        <v>88</v>
      </c>
      <c r="E12" s="3" t="s">
        <v>1</v>
      </c>
      <c r="F12" s="3" t="s">
        <v>89</v>
      </c>
      <c r="G12"/>
      <c r="H12"/>
      <c r="I12"/>
    </row>
    <row r="13" spans="1:9" x14ac:dyDescent="0.2">
      <c r="A13" s="2" t="s">
        <v>0</v>
      </c>
      <c r="B13" s="6">
        <v>0</v>
      </c>
      <c r="C13" s="1"/>
      <c r="E13" s="1">
        <v>6.2</v>
      </c>
      <c r="F13" s="1"/>
      <c r="G13"/>
      <c r="H13"/>
      <c r="I13"/>
    </row>
    <row r="14" spans="1:9" x14ac:dyDescent="0.2">
      <c r="A14" s="2" t="s">
        <v>2</v>
      </c>
      <c r="B14" s="6">
        <v>25</v>
      </c>
      <c r="C14" s="1"/>
      <c r="E14" s="1">
        <v>6.2</v>
      </c>
      <c r="F14" s="1"/>
      <c r="G14" s="7"/>
      <c r="H14"/>
      <c r="I14"/>
    </row>
    <row r="15" spans="1:9" x14ac:dyDescent="0.2">
      <c r="A15" s="2" t="s">
        <v>62</v>
      </c>
      <c r="B15" s="76"/>
      <c r="C15" s="1"/>
      <c r="E15" s="1">
        <v>3.93</v>
      </c>
      <c r="F15" s="1"/>
      <c r="G15" s="7"/>
      <c r="H15"/>
      <c r="I15"/>
    </row>
    <row r="16" spans="1:9" x14ac:dyDescent="0.2">
      <c r="A16" s="2" t="s">
        <v>61</v>
      </c>
      <c r="B16" s="76"/>
      <c r="C16" s="1"/>
      <c r="E16" s="1">
        <v>5.41</v>
      </c>
      <c r="F16" s="1"/>
      <c r="G16" s="7"/>
      <c r="H16"/>
      <c r="I16"/>
    </row>
    <row r="17" spans="1:10" x14ac:dyDescent="0.2">
      <c r="A17" s="2" t="s">
        <v>3</v>
      </c>
      <c r="B17" s="6">
        <v>25</v>
      </c>
      <c r="C17" s="1"/>
      <c r="E17" s="1">
        <v>4.96</v>
      </c>
      <c r="F17" s="1"/>
      <c r="G17"/>
      <c r="H17"/>
      <c r="I17"/>
      <c r="J17" s="7"/>
    </row>
    <row r="18" spans="1:10" x14ac:dyDescent="0.2">
      <c r="C18" s="6"/>
    </row>
    <row r="19" spans="1:10" x14ac:dyDescent="0.2">
      <c r="C19" s="6"/>
    </row>
    <row r="21" spans="1:10" x14ac:dyDescent="0.2">
      <c r="A21" s="2" t="s">
        <v>6</v>
      </c>
    </row>
    <row r="22" spans="1:10" ht="16" thickBot="1" x14ac:dyDescent="0.25">
      <c r="A22" s="2" t="s">
        <v>30</v>
      </c>
      <c r="B22" s="73" t="s">
        <v>47</v>
      </c>
      <c r="C22" s="1"/>
      <c r="E22" s="4"/>
      <c r="F22" s="1" t="s">
        <v>46</v>
      </c>
      <c r="I22"/>
    </row>
    <row r="23" spans="1:10" x14ac:dyDescent="0.2">
      <c r="A23" s="52" t="s">
        <v>80</v>
      </c>
      <c r="B23" s="73">
        <v>150</v>
      </c>
      <c r="C23" s="1"/>
      <c r="E23" s="60"/>
      <c r="F23" s="70" t="s">
        <v>12</v>
      </c>
      <c r="G23" s="56"/>
      <c r="H23"/>
      <c r="I23"/>
    </row>
    <row r="24" spans="1:10" ht="16" thickBot="1" x14ac:dyDescent="0.25">
      <c r="A24" s="53" t="s">
        <v>81</v>
      </c>
      <c r="B24" s="73">
        <v>200</v>
      </c>
      <c r="C24" s="1"/>
      <c r="E24" s="60"/>
      <c r="F24" s="71" t="s">
        <v>13</v>
      </c>
      <c r="G24" s="56"/>
      <c r="H24"/>
      <c r="I24"/>
    </row>
    <row r="25" spans="1:10" x14ac:dyDescent="0.2">
      <c r="A25" s="53" t="s">
        <v>82</v>
      </c>
      <c r="B25" s="73">
        <v>250</v>
      </c>
      <c r="C25" s="1"/>
      <c r="E25" s="59"/>
      <c r="F25" s="55"/>
      <c r="G25" s="56"/>
      <c r="H25"/>
      <c r="I25"/>
    </row>
    <row r="26" spans="1:10" x14ac:dyDescent="0.2">
      <c r="A26" s="53" t="s">
        <v>83</v>
      </c>
      <c r="B26" s="73">
        <v>300</v>
      </c>
      <c r="D26" s="1" t="s">
        <v>38</v>
      </c>
      <c r="E26" s="55"/>
      <c r="G26" s="4"/>
      <c r="H26" s="4"/>
      <c r="I26" s="4"/>
      <c r="J26" s="4"/>
    </row>
    <row r="27" spans="1:10" x14ac:dyDescent="0.2">
      <c r="A27" s="53" t="s">
        <v>84</v>
      </c>
      <c r="B27" s="73">
        <v>400</v>
      </c>
      <c r="D27" s="51"/>
      <c r="E27" s="61"/>
      <c r="G27" s="4"/>
      <c r="H27" s="4"/>
      <c r="I27" s="4"/>
      <c r="J27" s="4"/>
    </row>
    <row r="28" spans="1:10" x14ac:dyDescent="0.2">
      <c r="A28" s="53" t="s">
        <v>85</v>
      </c>
      <c r="B28" s="73">
        <v>400</v>
      </c>
      <c r="D28" s="54" t="s">
        <v>42</v>
      </c>
      <c r="E28" s="62">
        <f>(VLOOKUP(Bestelformulier!C14,A2:G9,6,0)/$G$31)</f>
        <v>33.016528925619838</v>
      </c>
      <c r="G28" s="4"/>
      <c r="H28" s="4"/>
      <c r="I28" s="4"/>
      <c r="J28" s="4"/>
    </row>
    <row r="29" spans="1:10" x14ac:dyDescent="0.2">
      <c r="A29" s="53" t="s">
        <v>86</v>
      </c>
      <c r="B29" s="73">
        <v>400</v>
      </c>
      <c r="C29" s="1"/>
      <c r="E29" s="4"/>
      <c r="G29" s="4"/>
      <c r="H29" s="4"/>
      <c r="I29" s="4"/>
      <c r="J29" s="4"/>
    </row>
    <row r="30" spans="1:10" x14ac:dyDescent="0.2">
      <c r="A30" s="53" t="s">
        <v>48</v>
      </c>
      <c r="B30" s="74">
        <v>500</v>
      </c>
      <c r="C30" s="1"/>
      <c r="E30" s="4"/>
      <c r="F30" s="1" t="s">
        <v>39</v>
      </c>
      <c r="I30"/>
    </row>
    <row r="31" spans="1:10" x14ac:dyDescent="0.2">
      <c r="A31" s="53" t="s">
        <v>5</v>
      </c>
      <c r="B31" s="73">
        <v>500</v>
      </c>
      <c r="D31" s="2"/>
      <c r="E31" s="4"/>
      <c r="F31" s="57" t="s">
        <v>17</v>
      </c>
      <c r="G31" s="58">
        <v>1.21</v>
      </c>
      <c r="I31"/>
    </row>
    <row r="33" spans="1:15" x14ac:dyDescent="0.2">
      <c r="A33" s="63" t="s">
        <v>43</v>
      </c>
      <c r="B33" s="64">
        <f>VLOOKUP(Bestelformulier!C15,automation!A23:B31,2,0)</f>
        <v>200</v>
      </c>
      <c r="E33" s="1" t="s">
        <v>24</v>
      </c>
      <c r="J33" s="1"/>
    </row>
    <row r="34" spans="1:15" ht="16" thickBot="1" x14ac:dyDescent="0.25">
      <c r="C34" s="2" t="s">
        <v>45</v>
      </c>
      <c r="E34" s="2" t="s">
        <v>70</v>
      </c>
      <c r="F34" s="2" t="s">
        <v>68</v>
      </c>
      <c r="G34" s="2" t="s">
        <v>69</v>
      </c>
      <c r="H34" s="2" t="s">
        <v>73</v>
      </c>
      <c r="I34" s="2" t="s">
        <v>71</v>
      </c>
      <c r="J34" s="2" t="s">
        <v>72</v>
      </c>
      <c r="K34" s="2" t="s">
        <v>78</v>
      </c>
      <c r="L34" s="2" t="s">
        <v>76</v>
      </c>
      <c r="M34" s="2" t="s">
        <v>77</v>
      </c>
      <c r="N34" s="1"/>
    </row>
    <row r="35" spans="1:15" ht="17" thickTop="1" thickBot="1" x14ac:dyDescent="0.25">
      <c r="A35" s="8" t="s">
        <v>7</v>
      </c>
      <c r="B35" s="65">
        <f>Bestelformulier!C7</f>
        <v>7</v>
      </c>
      <c r="C35" s="72"/>
      <c r="E35" s="19" t="s">
        <v>25</v>
      </c>
      <c r="F35" s="19" t="s">
        <v>25</v>
      </c>
      <c r="G35" s="75" t="s">
        <v>50</v>
      </c>
      <c r="H35" s="19" t="s">
        <v>25</v>
      </c>
      <c r="I35" s="19" t="s">
        <v>25</v>
      </c>
      <c r="J35" s="19" t="s">
        <v>25</v>
      </c>
      <c r="K35" s="19" t="s">
        <v>50</v>
      </c>
      <c r="L35" s="19" t="s">
        <v>50</v>
      </c>
      <c r="M35" s="19" t="s">
        <v>50</v>
      </c>
      <c r="N35" s="1"/>
      <c r="O35" s="1"/>
    </row>
    <row r="36" spans="1:15" x14ac:dyDescent="0.2">
      <c r="A36" s="9" t="s">
        <v>8</v>
      </c>
      <c r="B36" s="66" t="str">
        <f>Bestelformulier!C8</f>
        <v>nee</v>
      </c>
      <c r="C36" s="68">
        <f>IF(EXACT(B36,"nee"),0,1)</f>
        <v>0</v>
      </c>
      <c r="E36" s="19" t="s">
        <v>26</v>
      </c>
      <c r="F36" s="19" t="s">
        <v>26</v>
      </c>
      <c r="G36" s="75" t="s">
        <v>51</v>
      </c>
      <c r="H36" s="19" t="s">
        <v>26</v>
      </c>
      <c r="I36" s="19" t="s">
        <v>26</v>
      </c>
      <c r="J36" s="19" t="s">
        <v>26</v>
      </c>
      <c r="K36" s="19" t="s">
        <v>51</v>
      </c>
      <c r="L36" s="19" t="s">
        <v>51</v>
      </c>
      <c r="M36" s="19" t="s">
        <v>51</v>
      </c>
      <c r="N36" s="1"/>
      <c r="O36" s="1"/>
    </row>
    <row r="37" spans="1:15" x14ac:dyDescent="0.2">
      <c r="A37" s="9" t="s">
        <v>9</v>
      </c>
      <c r="B37" s="66" t="str">
        <f>Bestelformulier!C9</f>
        <v>nee</v>
      </c>
      <c r="C37" s="68">
        <f t="shared" ref="C37:C38" si="0">IF(EXACT(B37,"nee"),0,1)</f>
        <v>0</v>
      </c>
      <c r="E37" s="19" t="s">
        <v>27</v>
      </c>
      <c r="F37" s="19" t="s">
        <v>27</v>
      </c>
      <c r="G37" s="75" t="s">
        <v>52</v>
      </c>
      <c r="H37" s="19" t="s">
        <v>27</v>
      </c>
      <c r="I37" s="19" t="s">
        <v>27</v>
      </c>
      <c r="J37" s="19" t="s">
        <v>27</v>
      </c>
      <c r="K37" s="19" t="s">
        <v>52</v>
      </c>
      <c r="L37" s="19" t="s">
        <v>52</v>
      </c>
      <c r="M37" s="19" t="s">
        <v>52</v>
      </c>
      <c r="N37" s="1"/>
      <c r="O37" s="1"/>
    </row>
    <row r="38" spans="1:15" x14ac:dyDescent="0.2">
      <c r="A38" s="9" t="s">
        <v>11</v>
      </c>
      <c r="B38" s="66" t="str">
        <f>Bestelformulier!C11</f>
        <v>ja</v>
      </c>
      <c r="C38" s="68">
        <f t="shared" si="0"/>
        <v>1</v>
      </c>
      <c r="E38" s="19" t="s">
        <v>28</v>
      </c>
      <c r="F38" s="19" t="s">
        <v>28</v>
      </c>
      <c r="G38" s="75" t="s">
        <v>53</v>
      </c>
      <c r="H38" s="19" t="s">
        <v>28</v>
      </c>
      <c r="I38" s="19" t="s">
        <v>28</v>
      </c>
      <c r="J38" s="19" t="s">
        <v>28</v>
      </c>
      <c r="K38" s="19" t="s">
        <v>53</v>
      </c>
      <c r="L38" s="19" t="s">
        <v>53</v>
      </c>
      <c r="M38" s="19" t="s">
        <v>53</v>
      </c>
      <c r="N38" s="1"/>
      <c r="O38" s="1"/>
    </row>
    <row r="39" spans="1:15" x14ac:dyDescent="0.2">
      <c r="A39" s="9" t="s">
        <v>10</v>
      </c>
      <c r="B39" s="66" t="str">
        <f>Bestelformulier!C14</f>
        <v>Cardigan_Oranje</v>
      </c>
      <c r="C39" s="68"/>
      <c r="E39" s="19" t="s">
        <v>29</v>
      </c>
      <c r="F39" s="19" t="s">
        <v>29</v>
      </c>
      <c r="G39" s="75" t="s">
        <v>54</v>
      </c>
      <c r="H39" s="19" t="s">
        <v>29</v>
      </c>
      <c r="I39" s="19" t="s">
        <v>29</v>
      </c>
      <c r="J39" s="19" t="s">
        <v>29</v>
      </c>
      <c r="K39" s="19" t="s">
        <v>54</v>
      </c>
      <c r="L39" s="19" t="s">
        <v>54</v>
      </c>
      <c r="M39" s="19" t="s">
        <v>54</v>
      </c>
      <c r="N39" s="1"/>
      <c r="O39" s="1"/>
    </row>
    <row r="40" spans="1:15" x14ac:dyDescent="0.2">
      <c r="A40" s="9" t="s">
        <v>18</v>
      </c>
      <c r="B40" s="66" t="str">
        <f>Bestelformulier!C15</f>
        <v>Onder-9  E6</v>
      </c>
      <c r="C40" s="68">
        <f>IF(EXACT((C36+C37+C44),"0"),0,1)</f>
        <v>0</v>
      </c>
      <c r="E40" s="19" t="s">
        <v>50</v>
      </c>
      <c r="F40" s="19" t="s">
        <v>50</v>
      </c>
      <c r="G40" s="75" t="s">
        <v>55</v>
      </c>
      <c r="H40" s="19" t="s">
        <v>50</v>
      </c>
      <c r="I40" s="19" t="s">
        <v>50</v>
      </c>
      <c r="J40" s="19" t="s">
        <v>50</v>
      </c>
      <c r="K40" s="19" t="s">
        <v>55</v>
      </c>
      <c r="L40" s="19" t="s">
        <v>55</v>
      </c>
      <c r="M40" s="19" t="s">
        <v>55</v>
      </c>
      <c r="N40" s="1"/>
      <c r="O40" s="1"/>
    </row>
    <row r="41" spans="1:15" x14ac:dyDescent="0.2">
      <c r="A41" s="9" t="s">
        <v>60</v>
      </c>
      <c r="B41" s="67" t="str">
        <f>Bestelformulier!C12</f>
        <v>nee</v>
      </c>
      <c r="C41" s="68">
        <f>IF(EXACT(B41,"nee"),0,1)</f>
        <v>0</v>
      </c>
      <c r="E41" s="19" t="s">
        <v>51</v>
      </c>
      <c r="F41" s="19" t="s">
        <v>51</v>
      </c>
      <c r="G41" s="75" t="s">
        <v>56</v>
      </c>
      <c r="H41" s="19" t="s">
        <v>51</v>
      </c>
      <c r="I41" s="19" t="s">
        <v>51</v>
      </c>
      <c r="J41" s="19" t="s">
        <v>51</v>
      </c>
      <c r="K41" s="19" t="s">
        <v>56</v>
      </c>
      <c r="L41" s="19" t="s">
        <v>56</v>
      </c>
      <c r="M41" s="19" t="s">
        <v>56</v>
      </c>
      <c r="N41" s="1"/>
      <c r="O41" s="1"/>
    </row>
    <row r="42" spans="1:15" x14ac:dyDescent="0.2">
      <c r="A42" s="9" t="s">
        <v>61</v>
      </c>
      <c r="B42" s="67" t="str">
        <f>Bestelformulier!C13</f>
        <v>nee</v>
      </c>
      <c r="C42" s="68">
        <f>IF(EXACT(B42,"nee"),0,1)</f>
        <v>0</v>
      </c>
      <c r="E42" s="19" t="s">
        <v>52</v>
      </c>
      <c r="F42" s="19" t="s">
        <v>52</v>
      </c>
      <c r="G42" s="75"/>
      <c r="H42" s="19" t="s">
        <v>52</v>
      </c>
      <c r="I42" s="19" t="s">
        <v>52</v>
      </c>
      <c r="J42" s="19" t="s">
        <v>52</v>
      </c>
      <c r="K42" s="19"/>
      <c r="L42" s="19"/>
      <c r="M42" s="19"/>
      <c r="N42" s="1"/>
      <c r="O42" s="1"/>
    </row>
    <row r="43" spans="1:15" x14ac:dyDescent="0.2">
      <c r="A43" s="9" t="s">
        <v>67</v>
      </c>
      <c r="B43" s="67" t="str">
        <f>Bestelformulier!C16</f>
        <v>nee</v>
      </c>
      <c r="C43" s="68">
        <f>IF(EXACT(B43,"nee"),0,1)</f>
        <v>0</v>
      </c>
      <c r="E43" s="19" t="s">
        <v>53</v>
      </c>
      <c r="F43" s="19" t="s">
        <v>53</v>
      </c>
      <c r="G43" s="75"/>
      <c r="H43" s="19" t="s">
        <v>53</v>
      </c>
      <c r="I43" s="19" t="s">
        <v>53</v>
      </c>
      <c r="J43" s="19" t="s">
        <v>53</v>
      </c>
      <c r="K43" s="19"/>
      <c r="L43" s="19"/>
      <c r="M43" s="19"/>
      <c r="N43" s="1"/>
      <c r="O43" s="1"/>
    </row>
    <row r="44" spans="1:15" ht="16" thickBot="1" x14ac:dyDescent="0.25">
      <c r="A44" s="9" t="s">
        <v>44</v>
      </c>
      <c r="B44" s="67" t="str">
        <f>Bestelformulier!C10</f>
        <v>nee</v>
      </c>
      <c r="C44" s="69">
        <f>IF(EXACT(B44,"nee"),0,1)</f>
        <v>0</v>
      </c>
      <c r="E44" s="19" t="s">
        <v>54</v>
      </c>
      <c r="F44" s="19" t="s">
        <v>54</v>
      </c>
      <c r="G44" s="75"/>
      <c r="H44" s="19" t="s">
        <v>54</v>
      </c>
      <c r="I44" s="19" t="s">
        <v>54</v>
      </c>
      <c r="J44" s="19" t="s">
        <v>54</v>
      </c>
      <c r="K44" s="19"/>
      <c r="L44" s="19"/>
      <c r="M44" s="19"/>
      <c r="N44" s="1"/>
      <c r="O44" s="1"/>
    </row>
    <row r="45" spans="1:15" ht="16" thickTop="1" x14ac:dyDescent="0.2">
      <c r="A45" s="8" t="s">
        <v>14</v>
      </c>
      <c r="B45" s="16">
        <f>(C36*B14)+(C37*B17)+(C44*B17)+(C41*B17)+(C38*B13)+B35*(E28+(C36*E14)+(C37*E17)+(C44*E17)+(C38*E13)+(C41*E15)+(C42*E16))+(C40*(1-(0.5*C43))*B33)</f>
        <v>274.51570247933887</v>
      </c>
      <c r="E45" s="19" t="s">
        <v>55</v>
      </c>
      <c r="F45" s="19" t="s">
        <v>55</v>
      </c>
      <c r="G45" s="75"/>
      <c r="H45" s="19" t="s">
        <v>55</v>
      </c>
      <c r="I45" s="19" t="s">
        <v>55</v>
      </c>
      <c r="J45" s="19" t="s">
        <v>55</v>
      </c>
      <c r="K45" s="19"/>
      <c r="L45" s="19"/>
      <c r="M45" s="19"/>
      <c r="N45" s="1"/>
      <c r="O45" s="1"/>
    </row>
    <row r="46" spans="1:15" ht="16" thickBot="1" x14ac:dyDescent="0.25">
      <c r="A46" s="10" t="s">
        <v>15</v>
      </c>
      <c r="B46" s="17">
        <f>B45/B35</f>
        <v>39.216528925619841</v>
      </c>
      <c r="E46" s="19" t="s">
        <v>56</v>
      </c>
      <c r="F46" s="19" t="s">
        <v>56</v>
      </c>
      <c r="G46" s="75"/>
      <c r="H46" s="19" t="s">
        <v>56</v>
      </c>
      <c r="I46" s="19" t="s">
        <v>56</v>
      </c>
      <c r="J46" s="19" t="s">
        <v>56</v>
      </c>
      <c r="K46" s="19"/>
      <c r="L46" s="19"/>
      <c r="M46" s="19"/>
      <c r="N46" s="1"/>
      <c r="O46" s="1"/>
    </row>
    <row r="47" spans="1:15" ht="16" thickTop="1" x14ac:dyDescent="0.2">
      <c r="A47" s="14"/>
      <c r="B47" s="15"/>
    </row>
    <row r="48" spans="1:15" ht="16" thickBot="1" x14ac:dyDescent="0.25">
      <c r="A48" s="12"/>
      <c r="B48" s="13"/>
    </row>
    <row r="49" spans="1:9" ht="16" thickTop="1" x14ac:dyDescent="0.2">
      <c r="A49" s="8" t="s">
        <v>16</v>
      </c>
      <c r="B49" s="18">
        <f>(B45-B33)*G31+B33</f>
        <v>290.16400000000004</v>
      </c>
    </row>
    <row r="50" spans="1:9" ht="16" thickBot="1" x14ac:dyDescent="0.25">
      <c r="A50" s="10"/>
      <c r="B50" s="11"/>
      <c r="F50" s="1"/>
    </row>
    <row r="51" spans="1:9" ht="16" thickTop="1" x14ac:dyDescent="0.2">
      <c r="F51" s="1"/>
    </row>
    <row r="52" spans="1:9" x14ac:dyDescent="0.2">
      <c r="F52" s="1"/>
    </row>
    <row r="53" spans="1:9" x14ac:dyDescent="0.2">
      <c r="F53" s="1"/>
    </row>
    <row r="54" spans="1:9" x14ac:dyDescent="0.2">
      <c r="F54" s="1"/>
      <c r="G54"/>
      <c r="H54"/>
      <c r="I54"/>
    </row>
    <row r="55" spans="1:9" x14ac:dyDescent="0.2">
      <c r="C55" s="4"/>
    </row>
    <row r="57" spans="1:9" x14ac:dyDescent="0.2">
      <c r="A57" s="1"/>
      <c r="B57" s="1"/>
    </row>
  </sheetData>
  <phoneticPr fontId="4" type="noConversion"/>
  <dataValidations disablePrompts="1" count="7">
    <dataValidation type="list" allowBlank="1" showInputMessage="1" showErrorMessage="1" sqref="B39" xr:uid="{051A98C3-8374-4A02-AA4F-AF7E667CE34A}">
      <formula1>$C$23:$C$25</formula1>
    </dataValidation>
    <dataValidation type="list" allowBlank="1" showInputMessage="1" showErrorMessage="1" sqref="B36:B38" xr:uid="{FF5AAAD9-48E2-4184-B800-391B5719B54F}">
      <formula1>$F$23:$F$24</formula1>
    </dataValidation>
    <dataValidation type="list" allowBlank="1" showInputMessage="1" showErrorMessage="1" sqref="O46" xr:uid="{8F87EA66-1C4D-4E89-A88A-3C4ADFBDEBBE}">
      <formula1>INDIRECT(N46)</formula1>
    </dataValidation>
    <dataValidation type="list" allowBlank="1" showInputMessage="1" showErrorMessage="1" sqref="N46" xr:uid="{8ED7D5A3-7D30-4500-88C0-242255377576}">
      <formula1>$P$41:$R$41</formula1>
    </dataValidation>
    <dataValidation type="list" allowBlank="1" showInputMessage="1" showErrorMessage="1" sqref="B40" xr:uid="{00329D17-2F24-490A-BA4C-4DDB30417428}">
      <formula1>$A$23:$A$31</formula1>
    </dataValidation>
    <dataValidation allowBlank="1" showErrorMessage="1" sqref="B41:B43" xr:uid="{E28D99C5-365B-40FB-BB99-CCEB48B72CA4}"/>
    <dataValidation allowBlank="1" showInputMessage="1" showErrorMessage="1" prompt="Als de voorgenomen sponsor al een overeenkomst heeft met SMHC, wordt er een korting gegeven op de sponsorbijdrage." sqref="A43" xr:uid="{1DFA5633-C31C-4981-9BEA-E98B4D79BE20}"/>
  </dataValidation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20</vt:i4>
      </vt:variant>
    </vt:vector>
  </HeadingPairs>
  <TitlesOfParts>
    <vt:vector size="22" baseType="lpstr">
      <vt:lpstr>Bestelformulier</vt:lpstr>
      <vt:lpstr>automation</vt:lpstr>
      <vt:lpstr>Active_Round_Neck_Oranje</vt:lpstr>
      <vt:lpstr>Active_Round_Neck_Wit</vt:lpstr>
      <vt:lpstr>Active_Round_Neck_Zwart</vt:lpstr>
      <vt:lpstr>Active_Sweater_Oranje</vt:lpstr>
      <vt:lpstr>Active_Sweater_Wit</vt:lpstr>
      <vt:lpstr>Active_Sweater_Zwart</vt:lpstr>
      <vt:lpstr>Cardigan_Oranje</vt:lpstr>
      <vt:lpstr>Cardigan_Wit</vt:lpstr>
      <vt:lpstr>Cardigan_Zwart</vt:lpstr>
      <vt:lpstr>Fluor_Oranje_Cardigan</vt:lpstr>
      <vt:lpstr>FluorOranjeCardigan</vt:lpstr>
      <vt:lpstr>Hoody_Oranje</vt:lpstr>
      <vt:lpstr>Hoody_Wit</vt:lpstr>
      <vt:lpstr>Hoody_Zwart</vt:lpstr>
      <vt:lpstr>maat.tabel</vt:lpstr>
      <vt:lpstr>Oranje_Hoody</vt:lpstr>
      <vt:lpstr>OranjeHoody</vt:lpstr>
      <vt:lpstr>Type</vt:lpstr>
      <vt:lpstr>Zwarte_Hoody</vt:lpstr>
      <vt:lpstr>ZwarteHoody</vt:lpstr>
    </vt:vector>
  </TitlesOfParts>
  <Company>Accent Automatisering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Lisette Breuker</dc:creator>
  <cp:lastModifiedBy>Jeroen Wouda</cp:lastModifiedBy>
  <dcterms:created xsi:type="dcterms:W3CDTF">2022-06-14T07:22:30Z</dcterms:created>
  <dcterms:modified xsi:type="dcterms:W3CDTF">2023-09-06T11:54:03Z</dcterms:modified>
</cp:coreProperties>
</file>